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moreno\Documents\PRESUPUESTO\PRESUPUESTO_2018\Reportes ejecución 18\"/>
    </mc:Choice>
  </mc:AlternateContent>
  <bookViews>
    <workbookView xWindow="0" yWindow="0" windowWidth="28800" windowHeight="12300"/>
  </bookViews>
  <sheets>
    <sheet name="30-SEP-2018" sheetId="1" r:id="rId1"/>
  </sheets>
  <calcPr calcId="152511"/>
</workbook>
</file>

<file path=xl/calcChain.xml><?xml version="1.0" encoding="utf-8"?>
<calcChain xmlns="http://schemas.openxmlformats.org/spreadsheetml/2006/main">
  <c r="L32" i="1" l="1"/>
  <c r="L31" i="1"/>
  <c r="E31" i="1" l="1"/>
  <c r="F31" i="1"/>
  <c r="G31" i="1"/>
  <c r="H31" i="1"/>
  <c r="I31" i="1"/>
  <c r="J31" i="1"/>
  <c r="K31" i="1"/>
  <c r="M31" i="1"/>
  <c r="N31" i="1"/>
  <c r="O31" i="1"/>
  <c r="E22" i="1"/>
  <c r="F22" i="1"/>
  <c r="G22" i="1"/>
  <c r="H22" i="1"/>
  <c r="I22" i="1"/>
  <c r="J22" i="1"/>
  <c r="K22" i="1"/>
  <c r="L22" i="1" s="1"/>
  <c r="M22" i="1"/>
  <c r="N22" i="1"/>
  <c r="O22" i="1"/>
  <c r="E14" i="1"/>
  <c r="F14" i="1"/>
  <c r="G14" i="1"/>
  <c r="G23" i="1" s="1"/>
  <c r="H14" i="1"/>
  <c r="I14" i="1"/>
  <c r="J14" i="1"/>
  <c r="K14" i="1"/>
  <c r="M14" i="1"/>
  <c r="N14" i="1"/>
  <c r="O14" i="1"/>
  <c r="E11" i="1"/>
  <c r="F11" i="1"/>
  <c r="G11" i="1"/>
  <c r="H11" i="1"/>
  <c r="I11" i="1"/>
  <c r="J11" i="1"/>
  <c r="J23" i="1" s="1"/>
  <c r="J32" i="1" s="1"/>
  <c r="K11" i="1"/>
  <c r="K23" i="1" s="1"/>
  <c r="M11" i="1"/>
  <c r="M23" i="1" s="1"/>
  <c r="N11" i="1"/>
  <c r="O11" i="1"/>
  <c r="D31" i="1"/>
  <c r="D22" i="1"/>
  <c r="D14" i="1"/>
  <c r="D11" i="1"/>
  <c r="L6" i="1"/>
  <c r="L7" i="1"/>
  <c r="L8" i="1"/>
  <c r="L9" i="1"/>
  <c r="L10" i="1"/>
  <c r="L12" i="1"/>
  <c r="L13" i="1"/>
  <c r="L15" i="1"/>
  <c r="L17" i="1"/>
  <c r="L18" i="1"/>
  <c r="L19" i="1"/>
  <c r="L20" i="1"/>
  <c r="L21" i="1"/>
  <c r="L24" i="1"/>
  <c r="L25" i="1"/>
  <c r="L26" i="1"/>
  <c r="L29" i="1"/>
  <c r="L30" i="1"/>
  <c r="L5" i="1"/>
  <c r="G32" i="1" l="1"/>
  <c r="E23" i="1"/>
  <c r="E32" i="1" s="1"/>
  <c r="N23" i="1"/>
  <c r="D23" i="1"/>
  <c r="D32" i="1" s="1"/>
  <c r="L14" i="1"/>
  <c r="O23" i="1"/>
  <c r="O32" i="1" s="1"/>
  <c r="F23" i="1"/>
  <c r="F32" i="1" s="1"/>
  <c r="L23" i="1"/>
  <c r="K32" i="1"/>
  <c r="I23" i="1"/>
  <c r="I32" i="1" s="1"/>
  <c r="H23" i="1"/>
  <c r="H32" i="1" s="1"/>
  <c r="M32" i="1"/>
  <c r="N32" i="1"/>
  <c r="L11" i="1"/>
</calcChain>
</file>

<file path=xl/sharedStrings.xml><?xml version="1.0" encoding="utf-8"?>
<sst xmlns="http://schemas.openxmlformats.org/spreadsheetml/2006/main" count="125" uniqueCount="71">
  <si>
    <t>Año Fiscal:</t>
  </si>
  <si>
    <t/>
  </si>
  <si>
    <t>RUBRO</t>
  </si>
  <si>
    <t>REC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</si>
  <si>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</si>
  <si>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</si>
  <si>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</si>
  <si>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</si>
  <si>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</si>
  <si>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</si>
  <si>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</si>
  <si>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</si>
  <si>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</si>
  <si>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</si>
  <si>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</si>
  <si>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</si>
  <si>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PROCURADURIA GENERAL DE LA NACIÓN - GESTION GENERAL</t>
  </si>
  <si>
    <t>A-1-0-1-1</t>
  </si>
  <si>
    <t>10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</si>
  <si>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</si>
  <si>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</si>
  <si>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</si>
  <si>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</si>
  <si>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</si>
  <si>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</si>
  <si>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</si>
  <si>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</si>
  <si>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</si>
  <si>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</si>
  <si>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</si>
  <si>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</si>
  <si>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</si>
  <si>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</si>
  <si>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</si>
  <si>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</si>
  <si>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</si>
  <si>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CUOTA DE AUDITAJE CONTRANAL</t>
  </si>
  <si>
    <t>A-3-2-1-37</t>
  </si>
  <si>
    <t>FONDO DE PROTECCIÓN DE JUSTICIA. DECRETO 1890/99 Y DECRETO 200/03</t>
  </si>
  <si>
    <t>A-3-5-2-1</t>
  </si>
  <si>
    <t>CESANTIAS DEFINITIVAS</t>
  </si>
  <si>
    <t>A-3-5-2-2</t>
  </si>
  <si>
    <t>CESANTIAS PARCIALES</t>
  </si>
  <si>
    <t>A-3-5-3-44</t>
  </si>
  <si>
    <t>SEGURO DE VIDA (LEY 16/88)</t>
  </si>
  <si>
    <t>A-3-5-3-50</t>
  </si>
  <si>
    <t>SEGURO DE VIDA COLECTIVO (ART. 176 DECRETO 262 DE 2000)</t>
  </si>
  <si>
    <t>A-3-6-1-1</t>
  </si>
  <si>
    <t>SENTENCIAS Y CONCILIACIONES</t>
  </si>
  <si>
    <t>C-2503-1000-2</t>
  </si>
  <si>
    <t>C-2599-1000-1</t>
  </si>
  <si>
    <t>C-2599-1000-2</t>
  </si>
  <si>
    <t>C-2599-1000-3</t>
  </si>
  <si>
    <t>14</t>
  </si>
  <si>
    <t>C-2599-1000-4</t>
  </si>
  <si>
    <t>C-2599-1000-5</t>
  </si>
  <si>
    <t>%</t>
  </si>
  <si>
    <t>Entidad:</t>
  </si>
  <si>
    <t>Corte:</t>
  </si>
  <si>
    <t>IMPLEMENTACIÓN DE LA ESTRATEGIA ANTICORRUPCIÓN DE LA PROCURADURÍA GENERAL DE LA NACIÓN</t>
  </si>
  <si>
    <t>FORTALECIMIENTO PLATAFORMA TECNOLÓGICA DE LA PROCURADURÍA GENERAL DE LA NACIÓN</t>
  </si>
  <si>
    <t>ADECUACIÓN DE SEDES DE LA PROCURADURÍA GENERAL DE LA NACIÓN</t>
  </si>
  <si>
    <t>FORTALECIMIENTO DE LA GESTIÓN INSTITUCIONAL DE LA PROCURADURÍA GENERAL DE LA NACIÓN</t>
  </si>
  <si>
    <t>FORTALECIMIENTO DE LA PROCURADURIA GENERAL DE LA NACION PARA EL EJERCICIO DEL CONTROL PUBLICO</t>
  </si>
  <si>
    <t>MEJORAMIENTO DE LA GESTION INSTITUCIONAL DE LA PROCURADURIA GENERAL DE LA NACION</t>
  </si>
  <si>
    <t>GASTOS DE PERSONAL</t>
  </si>
  <si>
    <t>TRANSFERENCIAS</t>
  </si>
  <si>
    <t>FUNCIONAMIENTO</t>
  </si>
  <si>
    <t>GASTOS GENERALES</t>
  </si>
  <si>
    <t>INVERSIÓN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</si>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</sst>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 Narrow"/>
      <family val="2"/>
    </font>
    <font>
      <b/>
      <sz val="10"/>
      <color rgb="FF000000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 applyFont="1" applyFill="1" applyBorder="1"/>
    <xf numFmtId="0" fontId="2" fillId="0" borderId="0" xfId="0" applyFont="1" applyFill="1" applyBorder="1"/>
    <xf numFmtId="0" fontId="3" fillId="0" borderId="0" xfId="3" applyNumberFormat="1" applyFont="1" applyFill="1" applyBorder="1" applyAlignment="1">
      <alignment vertical="center" wrapText="1" readingOrder="1"/>
    </xf>
    <xf numFmtId="0" fontId="3" fillId="0" borderId="0" xfId="3" applyNumberFormat="1" applyFont="1" applyFill="1" applyBorder="1" applyAlignment="1">
      <alignment horizontal="left" vertical="center" readingOrder="1"/>
    </xf>
    <xf numFmtId="0" fontId="3" fillId="0" borderId="0" xfId="0" applyNumberFormat="1" applyFont="1" applyFill="1" applyBorder="1" applyAlignment="1">
      <alignment vertical="center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15" fontId="3" fillId="0" borderId="0" xfId="0" applyNumberFormat="1" applyFont="1" applyFill="1" applyBorder="1" applyAlignment="1">
      <alignment horizontal="left" vertical="center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41" fontId="5" fillId="0" borderId="1" xfId="1" applyFont="1" applyFill="1" applyBorder="1" applyAlignment="1">
      <alignment horizontal="right" vertical="center" wrapText="1" readingOrder="1"/>
    </xf>
    <xf numFmtId="10" fontId="5" fillId="0" borderId="1" xfId="2" applyNumberFormat="1" applyFont="1" applyFill="1" applyBorder="1" applyAlignment="1">
      <alignment horizontal="right" vertical="center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41" fontId="4" fillId="2" borderId="1" xfId="1" applyFont="1" applyFill="1" applyBorder="1" applyAlignment="1">
      <alignment horizontal="right" vertical="center" wrapText="1" readingOrder="1"/>
    </xf>
    <xf numFmtId="10" fontId="4" fillId="2" borderId="1" xfId="2" applyNumberFormat="1" applyFont="1" applyFill="1" applyBorder="1" applyAlignment="1">
      <alignment horizontal="right" vertical="center" wrapText="1" readingOrder="1"/>
    </xf>
    <xf numFmtId="0" fontId="4" fillId="3" borderId="1" xfId="0" applyNumberFormat="1" applyFont="1" applyFill="1" applyBorder="1" applyAlignment="1">
      <alignment vertical="center" wrapText="1" readingOrder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41" fontId="4" fillId="3" borderId="1" xfId="1" applyFont="1" applyFill="1" applyBorder="1" applyAlignment="1">
      <alignment horizontal="right" vertical="center" wrapText="1" readingOrder="1"/>
    </xf>
    <xf numFmtId="10" fontId="4" fillId="3" borderId="1" xfId="2" applyNumberFormat="1" applyFont="1" applyFill="1" applyBorder="1" applyAlignment="1">
      <alignment horizontal="right" vertical="center" wrapText="1" readingOrder="1"/>
    </xf>
    <xf numFmtId="0" fontId="4" fillId="2" borderId="1" xfId="0" applyNumberFormat="1" applyFont="1" applyFill="1" applyBorder="1" applyAlignment="1">
      <alignment horizontal="right" vertical="center" wrapText="1" readingOrder="1"/>
    </xf>
    <xf numFmtId="0" fontId="4" fillId="3" borderId="1" xfId="0" applyNumberFormat="1" applyFont="1" applyFill="1" applyBorder="1" applyAlignment="1">
      <alignment horizontal="right" vertical="center" wrapText="1" readingOrder="1"/>
    </xf>
  </cellXfs>
  <cellStyles count="4">
    <cellStyle name="Millares [0]" xfId="1" builtinId="6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showGridLines="0"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M16" sqref="M16"/>
    </sheetView>
  </sheetViews>
  <sheetFormatPr baseColWidth="10" defaultRowHeight="16.5" x14ac:dyDescent="0.3"/>
  <cols>
    <col min="1" max="1" width="9.7109375" style="1" bestFit="1" customWidth="1"/>
    <col min="2" max="2" width="9" style="1" customWidth="1"/>
    <col min="3" max="3" width="27.5703125" style="1" customWidth="1"/>
    <col min="4" max="11" width="13.7109375" style="1" customWidth="1"/>
    <col min="12" max="12" width="6.42578125" style="1" bestFit="1" customWidth="1"/>
    <col min="13" max="15" width="13.7109375" style="1" customWidth="1"/>
    <col min="16" max="16384" width="11.42578125" style="1"/>
  </cols>
  <sheetData>
    <row r="1" spans="1:15" x14ac:dyDescent="0.3">
      <c r="A1" s="2" t="s">
        <v>57</v>
      </c>
      <c r="B1" s="3" t="s">
        <v>16</v>
      </c>
      <c r="C1" s="4"/>
      <c r="D1" s="4"/>
      <c r="E1" s="5" t="s">
        <v>1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/>
      <c r="M1" s="5" t="s">
        <v>1</v>
      </c>
      <c r="N1" s="5" t="s">
        <v>1</v>
      </c>
      <c r="O1" s="5" t="s">
        <v>1</v>
      </c>
    </row>
    <row r="2" spans="1:15" x14ac:dyDescent="0.3">
      <c r="A2" s="2" t="s">
        <v>0</v>
      </c>
      <c r="B2" s="3">
        <v>2018</v>
      </c>
      <c r="C2" s="4" t="s">
        <v>1</v>
      </c>
      <c r="D2" s="4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/>
      <c r="M2" s="5" t="s">
        <v>1</v>
      </c>
      <c r="N2" s="5" t="s">
        <v>1</v>
      </c>
      <c r="O2" s="5" t="s">
        <v>1</v>
      </c>
    </row>
    <row r="3" spans="1:15" x14ac:dyDescent="0.3">
      <c r="A3" s="4" t="s">
        <v>58</v>
      </c>
      <c r="B3" s="6">
        <v>43373</v>
      </c>
      <c r="C3" s="4" t="s">
        <v>1</v>
      </c>
      <c r="D3" s="4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/>
      <c r="M3" s="5" t="s">
        <v>1</v>
      </c>
      <c r="N3" s="5" t="s">
        <v>1</v>
      </c>
      <c r="O3" s="5" t="s">
        <v>1</v>
      </c>
    </row>
    <row r="4" spans="1:15" ht="27.95" customHeight="1" x14ac:dyDescent="0.3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56</v>
      </c>
      <c r="M4" s="7" t="s">
        <v>13</v>
      </c>
      <c r="N4" s="7" t="s">
        <v>14</v>
      </c>
      <c r="O4" s="7" t="s">
        <v>15</v>
      </c>
    </row>
    <row r="5" spans="1:15" ht="25.5" x14ac:dyDescent="0.3">
      <c r="A5" s="8" t="s">
        <v>17</v>
      </c>
      <c r="B5" s="9" t="s">
        <v>18</v>
      </c>
      <c r="C5" s="10" t="s">
        <v>19</v>
      </c>
      <c r="D5" s="11">
        <v>202678502592</v>
      </c>
      <c r="E5" s="11">
        <v>0</v>
      </c>
      <c r="F5" s="11">
        <v>0</v>
      </c>
      <c r="G5" s="11">
        <v>202678502592</v>
      </c>
      <c r="H5" s="11">
        <v>0</v>
      </c>
      <c r="I5" s="11">
        <v>202678502592</v>
      </c>
      <c r="J5" s="11">
        <v>0</v>
      </c>
      <c r="K5" s="11">
        <v>158158965935</v>
      </c>
      <c r="L5" s="12">
        <f>K5/G5</f>
        <v>0.78034406171521986</v>
      </c>
      <c r="M5" s="11">
        <v>158109511829</v>
      </c>
      <c r="N5" s="11">
        <v>158109511829</v>
      </c>
      <c r="O5" s="11">
        <v>158092454295</v>
      </c>
    </row>
    <row r="6" spans="1:15" x14ac:dyDescent="0.3">
      <c r="A6" s="8" t="s">
        <v>20</v>
      </c>
      <c r="B6" s="9" t="s">
        <v>18</v>
      </c>
      <c r="C6" s="10" t="s">
        <v>21</v>
      </c>
      <c r="D6" s="11">
        <v>846819382</v>
      </c>
      <c r="E6" s="11">
        <v>0</v>
      </c>
      <c r="F6" s="11">
        <v>0</v>
      </c>
      <c r="G6" s="11">
        <v>846819382</v>
      </c>
      <c r="H6" s="11">
        <v>0</v>
      </c>
      <c r="I6" s="11">
        <v>846819382</v>
      </c>
      <c r="J6" s="11">
        <v>0</v>
      </c>
      <c r="K6" s="11">
        <v>699887922</v>
      </c>
      <c r="L6" s="12">
        <f t="shared" ref="L6:L32" si="0">K6/G6</f>
        <v>0.82649020189762257</v>
      </c>
      <c r="M6" s="11">
        <v>699887922</v>
      </c>
      <c r="N6" s="11">
        <v>699887922</v>
      </c>
      <c r="O6" s="11">
        <v>699887922</v>
      </c>
    </row>
    <row r="7" spans="1:15" x14ac:dyDescent="0.3">
      <c r="A7" s="8" t="s">
        <v>22</v>
      </c>
      <c r="B7" s="9" t="s">
        <v>18</v>
      </c>
      <c r="C7" s="10" t="s">
        <v>23</v>
      </c>
      <c r="D7" s="11">
        <v>192059532131</v>
      </c>
      <c r="E7" s="11">
        <v>0</v>
      </c>
      <c r="F7" s="11">
        <v>3000000000</v>
      </c>
      <c r="G7" s="11">
        <v>189059532131</v>
      </c>
      <c r="H7" s="11">
        <v>0</v>
      </c>
      <c r="I7" s="11">
        <v>189059532131</v>
      </c>
      <c r="J7" s="11">
        <v>0</v>
      </c>
      <c r="K7" s="11">
        <v>149559256784</v>
      </c>
      <c r="L7" s="12">
        <f t="shared" si="0"/>
        <v>0.79106964403344593</v>
      </c>
      <c r="M7" s="11">
        <v>149527691444</v>
      </c>
      <c r="N7" s="11">
        <v>149527691444</v>
      </c>
      <c r="O7" s="11">
        <v>149512998156</v>
      </c>
    </row>
    <row r="8" spans="1:15" ht="27" customHeight="1" x14ac:dyDescent="0.3">
      <c r="A8" s="8" t="s">
        <v>24</v>
      </c>
      <c r="B8" s="9" t="s">
        <v>18</v>
      </c>
      <c r="C8" s="10" t="s">
        <v>25</v>
      </c>
      <c r="D8" s="11">
        <v>911480226</v>
      </c>
      <c r="E8" s="11">
        <v>3000000000</v>
      </c>
      <c r="F8" s="11">
        <v>0</v>
      </c>
      <c r="G8" s="11">
        <v>3911480226</v>
      </c>
      <c r="H8" s="11">
        <v>0</v>
      </c>
      <c r="I8" s="11">
        <v>3911480226</v>
      </c>
      <c r="J8" s="11">
        <v>0</v>
      </c>
      <c r="K8" s="11">
        <v>1953059280</v>
      </c>
      <c r="L8" s="12">
        <f t="shared" si="0"/>
        <v>0.49931462442729985</v>
      </c>
      <c r="M8" s="11">
        <v>1953059280</v>
      </c>
      <c r="N8" s="11">
        <v>1953059280</v>
      </c>
      <c r="O8" s="11">
        <v>1953059280</v>
      </c>
    </row>
    <row r="9" spans="1:15" ht="27" customHeight="1" x14ac:dyDescent="0.3">
      <c r="A9" s="8" t="s">
        <v>26</v>
      </c>
      <c r="B9" s="9" t="s">
        <v>18</v>
      </c>
      <c r="C9" s="10" t="s">
        <v>27</v>
      </c>
      <c r="D9" s="11">
        <v>110827950</v>
      </c>
      <c r="E9" s="11">
        <v>0</v>
      </c>
      <c r="F9" s="11">
        <v>0</v>
      </c>
      <c r="G9" s="11">
        <v>110827950</v>
      </c>
      <c r="H9" s="11">
        <v>0</v>
      </c>
      <c r="I9" s="11">
        <v>101827950</v>
      </c>
      <c r="J9" s="11">
        <v>9000000</v>
      </c>
      <c r="K9" s="11">
        <v>101379000</v>
      </c>
      <c r="L9" s="12">
        <f t="shared" si="0"/>
        <v>0.91474217469510177</v>
      </c>
      <c r="M9" s="11">
        <v>101379000</v>
      </c>
      <c r="N9" s="11">
        <v>101379000</v>
      </c>
      <c r="O9" s="11">
        <v>101379000</v>
      </c>
    </row>
    <row r="10" spans="1:15" ht="38.25" x14ac:dyDescent="0.3">
      <c r="A10" s="8" t="s">
        <v>28</v>
      </c>
      <c r="B10" s="9" t="s">
        <v>18</v>
      </c>
      <c r="C10" s="10" t="s">
        <v>29</v>
      </c>
      <c r="D10" s="11">
        <v>116296892557</v>
      </c>
      <c r="E10" s="11">
        <v>0</v>
      </c>
      <c r="F10" s="11">
        <v>0</v>
      </c>
      <c r="G10" s="11">
        <v>116296892557</v>
      </c>
      <c r="H10" s="11">
        <v>0</v>
      </c>
      <c r="I10" s="11">
        <v>116296892557</v>
      </c>
      <c r="J10" s="11">
        <v>0</v>
      </c>
      <c r="K10" s="11">
        <v>86512467133</v>
      </c>
      <c r="L10" s="12">
        <f t="shared" si="0"/>
        <v>0.74389319637752216</v>
      </c>
      <c r="M10" s="11">
        <v>86512467133</v>
      </c>
      <c r="N10" s="11">
        <v>86490060907</v>
      </c>
      <c r="O10" s="11">
        <v>86490060907</v>
      </c>
    </row>
    <row r="11" spans="1:15" x14ac:dyDescent="0.3">
      <c r="A11" s="13"/>
      <c r="B11" s="7"/>
      <c r="C11" s="20" t="s">
        <v>65</v>
      </c>
      <c r="D11" s="14">
        <f>SUM(D5:D10)</f>
        <v>512904054838</v>
      </c>
      <c r="E11" s="14">
        <f t="shared" ref="E11:O11" si="1">SUM(E5:E10)</f>
        <v>3000000000</v>
      </c>
      <c r="F11" s="14">
        <f t="shared" si="1"/>
        <v>3000000000</v>
      </c>
      <c r="G11" s="14">
        <f t="shared" si="1"/>
        <v>512904054838</v>
      </c>
      <c r="H11" s="14">
        <f t="shared" si="1"/>
        <v>0</v>
      </c>
      <c r="I11" s="14">
        <f t="shared" si="1"/>
        <v>512895054838</v>
      </c>
      <c r="J11" s="14">
        <f t="shared" si="1"/>
        <v>9000000</v>
      </c>
      <c r="K11" s="14">
        <f t="shared" si="1"/>
        <v>396985016054</v>
      </c>
      <c r="L11" s="15">
        <f t="shared" si="0"/>
        <v>0.77399469220298356</v>
      </c>
      <c r="M11" s="14">
        <f t="shared" si="1"/>
        <v>396903996608</v>
      </c>
      <c r="N11" s="14">
        <f t="shared" si="1"/>
        <v>396881590382</v>
      </c>
      <c r="O11" s="14">
        <f t="shared" si="1"/>
        <v>396849839560</v>
      </c>
    </row>
    <row r="12" spans="1:15" x14ac:dyDescent="0.3">
      <c r="A12" s="8" t="s">
        <v>30</v>
      </c>
      <c r="B12" s="9" t="s">
        <v>18</v>
      </c>
      <c r="C12" s="10" t="s">
        <v>31</v>
      </c>
      <c r="D12" s="11">
        <v>567530000</v>
      </c>
      <c r="E12" s="11">
        <v>248000000</v>
      </c>
      <c r="F12" s="11">
        <v>0</v>
      </c>
      <c r="G12" s="11">
        <v>815530000</v>
      </c>
      <c r="H12" s="11">
        <v>0</v>
      </c>
      <c r="I12" s="11">
        <v>810566380</v>
      </c>
      <c r="J12" s="11">
        <v>4963620</v>
      </c>
      <c r="K12" s="11">
        <v>796540087.94333303</v>
      </c>
      <c r="L12" s="12">
        <f t="shared" si="0"/>
        <v>0.97671463703767247</v>
      </c>
      <c r="M12" s="11">
        <v>796485452.22000003</v>
      </c>
      <c r="N12" s="11">
        <v>796478821.22000003</v>
      </c>
      <c r="O12" s="11">
        <v>793473508.22000003</v>
      </c>
    </row>
    <row r="13" spans="1:15" ht="25.5" x14ac:dyDescent="0.3">
      <c r="A13" s="8" t="s">
        <v>32</v>
      </c>
      <c r="B13" s="9" t="s">
        <v>18</v>
      </c>
      <c r="C13" s="10" t="s">
        <v>33</v>
      </c>
      <c r="D13" s="11">
        <v>32672561986</v>
      </c>
      <c r="E13" s="11">
        <v>2037120314</v>
      </c>
      <c r="F13" s="11">
        <v>248000000</v>
      </c>
      <c r="G13" s="11">
        <v>34461682300</v>
      </c>
      <c r="H13" s="11">
        <v>900000000</v>
      </c>
      <c r="I13" s="11">
        <v>30961053411.330002</v>
      </c>
      <c r="J13" s="11">
        <v>2600628888.6700001</v>
      </c>
      <c r="K13" s="11">
        <v>27818027837.98</v>
      </c>
      <c r="L13" s="12">
        <f t="shared" si="0"/>
        <v>0.8072161885718504</v>
      </c>
      <c r="M13" s="11">
        <v>16654065206.1</v>
      </c>
      <c r="N13" s="11">
        <v>16595552648.49</v>
      </c>
      <c r="O13" s="11">
        <v>16474693330.93</v>
      </c>
    </row>
    <row r="14" spans="1:15" x14ac:dyDescent="0.3">
      <c r="A14" s="13"/>
      <c r="B14" s="7"/>
      <c r="C14" s="20" t="s">
        <v>68</v>
      </c>
      <c r="D14" s="14">
        <f>SUM(D12:D13)</f>
        <v>33240091986</v>
      </c>
      <c r="E14" s="14">
        <f t="shared" ref="E14:O14" si="2">SUM(E12:E13)</f>
        <v>2285120314</v>
      </c>
      <c r="F14" s="14">
        <f t="shared" si="2"/>
        <v>248000000</v>
      </c>
      <c r="G14" s="14">
        <f t="shared" si="2"/>
        <v>35277212300</v>
      </c>
      <c r="H14" s="14">
        <f t="shared" si="2"/>
        <v>900000000</v>
      </c>
      <c r="I14" s="14">
        <f t="shared" si="2"/>
        <v>31771619791.330002</v>
      </c>
      <c r="J14" s="14">
        <f t="shared" si="2"/>
        <v>2605592508.6700001</v>
      </c>
      <c r="K14" s="14">
        <f t="shared" si="2"/>
        <v>28614567925.923332</v>
      </c>
      <c r="L14" s="15">
        <f t="shared" si="0"/>
        <v>0.81113461241163132</v>
      </c>
      <c r="M14" s="14">
        <f t="shared" si="2"/>
        <v>17450550658.32</v>
      </c>
      <c r="N14" s="14">
        <f t="shared" si="2"/>
        <v>17392031469.709999</v>
      </c>
      <c r="O14" s="14">
        <f t="shared" si="2"/>
        <v>17268166839.150002</v>
      </c>
    </row>
    <row r="15" spans="1:15" x14ac:dyDescent="0.3">
      <c r="A15" s="8" t="s">
        <v>34</v>
      </c>
      <c r="B15" s="9" t="s">
        <v>35</v>
      </c>
      <c r="C15" s="10" t="s">
        <v>36</v>
      </c>
      <c r="D15" s="11">
        <v>722030000</v>
      </c>
      <c r="E15" s="11">
        <v>0</v>
      </c>
      <c r="F15" s="11">
        <v>0</v>
      </c>
      <c r="G15" s="11">
        <v>722030000</v>
      </c>
      <c r="H15" s="11">
        <v>0</v>
      </c>
      <c r="I15" s="11">
        <v>0</v>
      </c>
      <c r="J15" s="11">
        <v>722030000</v>
      </c>
      <c r="K15" s="11">
        <v>0</v>
      </c>
      <c r="L15" s="12">
        <f t="shared" si="0"/>
        <v>0</v>
      </c>
      <c r="M15" s="11">
        <v>0</v>
      </c>
      <c r="N15" s="11">
        <v>0</v>
      </c>
      <c r="O15" s="11">
        <v>0</v>
      </c>
    </row>
    <row r="16" spans="1:15" ht="38.25" x14ac:dyDescent="0.3">
      <c r="A16" s="8" t="s">
        <v>37</v>
      </c>
      <c r="B16" s="9" t="s">
        <v>18</v>
      </c>
      <c r="C16" s="10" t="s">
        <v>38</v>
      </c>
      <c r="D16" s="11">
        <v>0</v>
      </c>
      <c r="E16" s="11">
        <v>276515845</v>
      </c>
      <c r="F16" s="11">
        <v>276515845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2"/>
      <c r="M16" s="11">
        <v>0</v>
      </c>
      <c r="N16" s="11">
        <v>0</v>
      </c>
      <c r="O16" s="11">
        <v>0</v>
      </c>
    </row>
    <row r="17" spans="1:15" x14ac:dyDescent="0.3">
      <c r="A17" s="8" t="s">
        <v>39</v>
      </c>
      <c r="B17" s="9" t="s">
        <v>18</v>
      </c>
      <c r="C17" s="10" t="s">
        <v>40</v>
      </c>
      <c r="D17" s="11">
        <v>1493500000</v>
      </c>
      <c r="E17" s="11">
        <v>0</v>
      </c>
      <c r="F17" s="11">
        <v>485238945</v>
      </c>
      <c r="G17" s="11">
        <v>1008261055</v>
      </c>
      <c r="H17" s="11">
        <v>0</v>
      </c>
      <c r="I17" s="11">
        <v>1008261055</v>
      </c>
      <c r="J17" s="11">
        <v>0</v>
      </c>
      <c r="K17" s="11">
        <v>301533501</v>
      </c>
      <c r="L17" s="12">
        <f t="shared" si="0"/>
        <v>0.29906292572214843</v>
      </c>
      <c r="M17" s="11">
        <v>301533501</v>
      </c>
      <c r="N17" s="11">
        <v>301533501</v>
      </c>
      <c r="O17" s="11">
        <v>301533501</v>
      </c>
    </row>
    <row r="18" spans="1:15" x14ac:dyDescent="0.3">
      <c r="A18" s="8" t="s">
        <v>41</v>
      </c>
      <c r="B18" s="9" t="s">
        <v>18</v>
      </c>
      <c r="C18" s="10" t="s">
        <v>42</v>
      </c>
      <c r="D18" s="11">
        <v>514761055</v>
      </c>
      <c r="E18" s="11">
        <v>485238945</v>
      </c>
      <c r="F18" s="11">
        <v>0</v>
      </c>
      <c r="G18" s="11">
        <v>1000000000</v>
      </c>
      <c r="H18" s="11">
        <v>0</v>
      </c>
      <c r="I18" s="11">
        <v>765942251</v>
      </c>
      <c r="J18" s="11">
        <v>234057749</v>
      </c>
      <c r="K18" s="11">
        <v>765942251</v>
      </c>
      <c r="L18" s="12">
        <f t="shared" si="0"/>
        <v>0.76594225100000002</v>
      </c>
      <c r="M18" s="11">
        <v>765942251</v>
      </c>
      <c r="N18" s="11">
        <v>765942251</v>
      </c>
      <c r="O18" s="11">
        <v>765942251</v>
      </c>
    </row>
    <row r="19" spans="1:15" x14ac:dyDescent="0.3">
      <c r="A19" s="8" t="s">
        <v>43</v>
      </c>
      <c r="B19" s="9" t="s">
        <v>18</v>
      </c>
      <c r="C19" s="10" t="s">
        <v>44</v>
      </c>
      <c r="D19" s="11">
        <v>515000000</v>
      </c>
      <c r="E19" s="11">
        <v>0</v>
      </c>
      <c r="F19" s="11">
        <v>365000000</v>
      </c>
      <c r="G19" s="11">
        <v>150000000</v>
      </c>
      <c r="H19" s="11">
        <v>0</v>
      </c>
      <c r="I19" s="11">
        <v>50000000</v>
      </c>
      <c r="J19" s="11">
        <v>100000000</v>
      </c>
      <c r="K19" s="11">
        <v>1830835.59</v>
      </c>
      <c r="L19" s="12">
        <f t="shared" si="0"/>
        <v>1.22055706E-2</v>
      </c>
      <c r="M19" s="11">
        <v>1830835.59</v>
      </c>
      <c r="N19" s="11">
        <v>1830835.59</v>
      </c>
      <c r="O19" s="11">
        <v>1830835.59</v>
      </c>
    </row>
    <row r="20" spans="1:15" ht="25.5" x14ac:dyDescent="0.3">
      <c r="A20" s="8" t="s">
        <v>45</v>
      </c>
      <c r="B20" s="9" t="s">
        <v>18</v>
      </c>
      <c r="C20" s="10" t="s">
        <v>46</v>
      </c>
      <c r="D20" s="11">
        <v>1695604469</v>
      </c>
      <c r="E20" s="11">
        <v>0</v>
      </c>
      <c r="F20" s="11">
        <v>1395604469</v>
      </c>
      <c r="G20" s="11">
        <v>300000000</v>
      </c>
      <c r="H20" s="11">
        <v>0</v>
      </c>
      <c r="I20" s="11">
        <v>150000000</v>
      </c>
      <c r="J20" s="11">
        <v>150000000</v>
      </c>
      <c r="K20" s="11">
        <v>25020251.620000001</v>
      </c>
      <c r="L20" s="12">
        <f t="shared" si="0"/>
        <v>8.3400838733333343E-2</v>
      </c>
      <c r="M20" s="11">
        <v>25020251.620000001</v>
      </c>
      <c r="N20" s="11">
        <v>25020251.620000001</v>
      </c>
      <c r="O20" s="11">
        <v>22222359</v>
      </c>
    </row>
    <row r="21" spans="1:15" x14ac:dyDescent="0.3">
      <c r="A21" s="8" t="s">
        <v>47</v>
      </c>
      <c r="B21" s="9" t="s">
        <v>18</v>
      </c>
      <c r="C21" s="10" t="s">
        <v>48</v>
      </c>
      <c r="D21" s="11">
        <v>18561127511</v>
      </c>
      <c r="E21" s="11">
        <v>0</v>
      </c>
      <c r="F21" s="11">
        <v>0</v>
      </c>
      <c r="G21" s="11">
        <v>18561127511</v>
      </c>
      <c r="H21" s="11">
        <v>1000000000</v>
      </c>
      <c r="I21" s="11">
        <v>15096550542</v>
      </c>
      <c r="J21" s="11">
        <v>2464576969</v>
      </c>
      <c r="K21" s="11">
        <v>12037705914</v>
      </c>
      <c r="L21" s="12">
        <f t="shared" si="0"/>
        <v>0.64854389405309654</v>
      </c>
      <c r="M21" s="11">
        <v>12037705914</v>
      </c>
      <c r="N21" s="11">
        <v>11671708836</v>
      </c>
      <c r="O21" s="11">
        <v>11671708836</v>
      </c>
    </row>
    <row r="22" spans="1:15" x14ac:dyDescent="0.3">
      <c r="A22" s="13"/>
      <c r="B22" s="7"/>
      <c r="C22" s="20" t="s">
        <v>66</v>
      </c>
      <c r="D22" s="14">
        <f>SUM(D15:D21)</f>
        <v>23502023035</v>
      </c>
      <c r="E22" s="14">
        <f t="shared" ref="E22:O22" si="3">SUM(E15:E21)</f>
        <v>761754790</v>
      </c>
      <c r="F22" s="14">
        <f t="shared" si="3"/>
        <v>2522359259</v>
      </c>
      <c r="G22" s="14">
        <f t="shared" si="3"/>
        <v>21741418566</v>
      </c>
      <c r="H22" s="14">
        <f t="shared" si="3"/>
        <v>1000000000</v>
      </c>
      <c r="I22" s="14">
        <f t="shared" si="3"/>
        <v>17070753848</v>
      </c>
      <c r="J22" s="14">
        <f t="shared" si="3"/>
        <v>3670664718</v>
      </c>
      <c r="K22" s="14">
        <f t="shared" si="3"/>
        <v>13132032753.209999</v>
      </c>
      <c r="L22" s="15">
        <f t="shared" si="0"/>
        <v>0.60400993216451559</v>
      </c>
      <c r="M22" s="14">
        <f t="shared" si="3"/>
        <v>13132032753.209999</v>
      </c>
      <c r="N22" s="14">
        <f t="shared" si="3"/>
        <v>12766035675.209999</v>
      </c>
      <c r="O22" s="14">
        <f t="shared" si="3"/>
        <v>12763237782.59</v>
      </c>
    </row>
    <row r="23" spans="1:15" x14ac:dyDescent="0.3">
      <c r="A23" s="16"/>
      <c r="B23" s="17"/>
      <c r="C23" s="21" t="s">
        <v>67</v>
      </c>
      <c r="D23" s="18">
        <f>D11+D14+D22</f>
        <v>569646169859</v>
      </c>
      <c r="E23" s="18">
        <f t="shared" ref="E23:O23" si="4">E11+E14+E22</f>
        <v>6046875104</v>
      </c>
      <c r="F23" s="18">
        <f t="shared" si="4"/>
        <v>5770359259</v>
      </c>
      <c r="G23" s="18">
        <f t="shared" si="4"/>
        <v>569922685704</v>
      </c>
      <c r="H23" s="18">
        <f t="shared" si="4"/>
        <v>1900000000</v>
      </c>
      <c r="I23" s="18">
        <f t="shared" si="4"/>
        <v>561737428477.33008</v>
      </c>
      <c r="J23" s="18">
        <f t="shared" si="4"/>
        <v>6285257226.6700001</v>
      </c>
      <c r="K23" s="18">
        <f t="shared" si="4"/>
        <v>438731616733.13336</v>
      </c>
      <c r="L23" s="19">
        <f t="shared" si="0"/>
        <v>0.76980900697291565</v>
      </c>
      <c r="M23" s="18">
        <f t="shared" si="4"/>
        <v>427486580019.53003</v>
      </c>
      <c r="N23" s="18">
        <f t="shared" si="4"/>
        <v>427039657526.92004</v>
      </c>
      <c r="O23" s="18">
        <f t="shared" si="4"/>
        <v>426881244181.74005</v>
      </c>
    </row>
    <row r="24" spans="1:15" ht="51" x14ac:dyDescent="0.3">
      <c r="A24" s="8" t="s">
        <v>49</v>
      </c>
      <c r="B24" s="9" t="s">
        <v>35</v>
      </c>
      <c r="C24" s="10" t="s">
        <v>59</v>
      </c>
      <c r="D24" s="11">
        <v>6175000000</v>
      </c>
      <c r="E24" s="11">
        <v>0</v>
      </c>
      <c r="F24" s="11">
        <v>0</v>
      </c>
      <c r="G24" s="11">
        <v>6175000000</v>
      </c>
      <c r="H24" s="11">
        <v>3170000000</v>
      </c>
      <c r="I24" s="11">
        <v>1814383333</v>
      </c>
      <c r="J24" s="11">
        <v>1190616667</v>
      </c>
      <c r="K24" s="11">
        <v>1536701286</v>
      </c>
      <c r="L24" s="12">
        <f t="shared" si="0"/>
        <v>0.24885850785425101</v>
      </c>
      <c r="M24" s="11">
        <v>670000000</v>
      </c>
      <c r="N24" s="11">
        <v>670000000</v>
      </c>
      <c r="O24" s="11">
        <v>670000000</v>
      </c>
    </row>
    <row r="25" spans="1:15" ht="51" x14ac:dyDescent="0.3">
      <c r="A25" s="8" t="s">
        <v>50</v>
      </c>
      <c r="B25" s="9" t="s">
        <v>35</v>
      </c>
      <c r="C25" s="10" t="s">
        <v>60</v>
      </c>
      <c r="D25" s="11">
        <v>9580000000</v>
      </c>
      <c r="E25" s="11">
        <v>0</v>
      </c>
      <c r="F25" s="11">
        <v>0</v>
      </c>
      <c r="G25" s="11">
        <v>9580000000</v>
      </c>
      <c r="H25" s="11">
        <v>740000000</v>
      </c>
      <c r="I25" s="11">
        <v>7438193638.75</v>
      </c>
      <c r="J25" s="11">
        <v>1401806361.25</v>
      </c>
      <c r="K25" s="11">
        <v>7333778522.8599997</v>
      </c>
      <c r="L25" s="12">
        <f t="shared" si="0"/>
        <v>0.76553011720876818</v>
      </c>
      <c r="M25" s="11">
        <v>3624191351.9400001</v>
      </c>
      <c r="N25" s="11">
        <v>3624191351.9400001</v>
      </c>
      <c r="O25" s="11">
        <v>3624191351.9400001</v>
      </c>
    </row>
    <row r="26" spans="1:15" ht="38.25" x14ac:dyDescent="0.3">
      <c r="A26" s="8" t="s">
        <v>51</v>
      </c>
      <c r="B26" s="9" t="s">
        <v>35</v>
      </c>
      <c r="C26" s="10" t="s">
        <v>61</v>
      </c>
      <c r="D26" s="11">
        <v>6742524118</v>
      </c>
      <c r="E26" s="11">
        <v>0</v>
      </c>
      <c r="F26" s="11">
        <v>0</v>
      </c>
      <c r="G26" s="11">
        <v>6742524118</v>
      </c>
      <c r="H26" s="11">
        <v>0</v>
      </c>
      <c r="I26" s="11">
        <v>5994025906</v>
      </c>
      <c r="J26" s="11">
        <v>748498212</v>
      </c>
      <c r="K26" s="11">
        <v>5993789096</v>
      </c>
      <c r="L26" s="12">
        <f t="shared" si="0"/>
        <v>0.88895330459387467</v>
      </c>
      <c r="M26" s="11">
        <v>1700020441.5999999</v>
      </c>
      <c r="N26" s="11">
        <v>1700020441.5999999</v>
      </c>
      <c r="O26" s="11">
        <v>1700020441.5999999</v>
      </c>
    </row>
    <row r="27" spans="1:15" ht="51" x14ac:dyDescent="0.3">
      <c r="A27" s="8" t="s">
        <v>52</v>
      </c>
      <c r="B27" s="9" t="s">
        <v>35</v>
      </c>
      <c r="C27" s="10" t="s">
        <v>62</v>
      </c>
      <c r="D27" s="11">
        <v>8400000000</v>
      </c>
      <c r="E27" s="11">
        <v>0</v>
      </c>
      <c r="F27" s="11">
        <v>8400000000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2"/>
      <c r="M27" s="11">
        <v>0</v>
      </c>
      <c r="N27" s="11">
        <v>0</v>
      </c>
      <c r="O27" s="11">
        <v>0</v>
      </c>
    </row>
    <row r="28" spans="1:15" ht="51" x14ac:dyDescent="0.3">
      <c r="A28" s="8" t="s">
        <v>52</v>
      </c>
      <c r="B28" s="9" t="s">
        <v>53</v>
      </c>
      <c r="C28" s="10" t="s">
        <v>62</v>
      </c>
      <c r="D28" s="11">
        <v>11435000000</v>
      </c>
      <c r="E28" s="11">
        <v>0</v>
      </c>
      <c r="F28" s="11">
        <v>11435000000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2"/>
      <c r="M28" s="11">
        <v>0</v>
      </c>
      <c r="N28" s="11">
        <v>0</v>
      </c>
      <c r="O28" s="11">
        <v>0</v>
      </c>
    </row>
    <row r="29" spans="1:15" ht="51" x14ac:dyDescent="0.3">
      <c r="A29" s="8" t="s">
        <v>54</v>
      </c>
      <c r="B29" s="9" t="s">
        <v>53</v>
      </c>
      <c r="C29" s="10" t="s">
        <v>63</v>
      </c>
      <c r="D29" s="11">
        <v>0</v>
      </c>
      <c r="E29" s="11">
        <v>11435000000</v>
      </c>
      <c r="F29" s="11">
        <v>0</v>
      </c>
      <c r="G29" s="11">
        <v>11435000000</v>
      </c>
      <c r="H29" s="11">
        <v>0</v>
      </c>
      <c r="I29" s="11">
        <v>8658691411</v>
      </c>
      <c r="J29" s="11">
        <v>2776308589</v>
      </c>
      <c r="K29" s="11">
        <v>3235574717</v>
      </c>
      <c r="L29" s="12">
        <f t="shared" si="0"/>
        <v>0.2829536263226935</v>
      </c>
      <c r="M29" s="11">
        <v>225999957</v>
      </c>
      <c r="N29" s="11">
        <v>225999957</v>
      </c>
      <c r="O29" s="11">
        <v>225999957</v>
      </c>
    </row>
    <row r="30" spans="1:15" ht="51" x14ac:dyDescent="0.3">
      <c r="A30" s="8" t="s">
        <v>55</v>
      </c>
      <c r="B30" s="9" t="s">
        <v>35</v>
      </c>
      <c r="C30" s="10" t="s">
        <v>64</v>
      </c>
      <c r="D30" s="11">
        <v>0</v>
      </c>
      <c r="E30" s="11">
        <v>8400000000</v>
      </c>
      <c r="F30" s="11">
        <v>0</v>
      </c>
      <c r="G30" s="11">
        <v>8400000000</v>
      </c>
      <c r="H30" s="11">
        <v>4090000000</v>
      </c>
      <c r="I30" s="11">
        <v>2267198691</v>
      </c>
      <c r="J30" s="11">
        <v>2042801309</v>
      </c>
      <c r="K30" s="11">
        <v>1500908434</v>
      </c>
      <c r="L30" s="12">
        <f t="shared" si="0"/>
        <v>0.17867957547619048</v>
      </c>
      <c r="M30" s="11">
        <v>126492449.59999999</v>
      </c>
      <c r="N30" s="11">
        <v>126492449.59999999</v>
      </c>
      <c r="O30" s="11">
        <v>126492449.59999999</v>
      </c>
    </row>
    <row r="31" spans="1:15" x14ac:dyDescent="0.3">
      <c r="A31" s="13"/>
      <c r="B31" s="7"/>
      <c r="C31" s="20" t="s">
        <v>69</v>
      </c>
      <c r="D31" s="14">
        <f>SUM(D24:D30)</f>
        <v>42332524118</v>
      </c>
      <c r="E31" s="14">
        <f t="shared" ref="E31:O31" si="5">SUM(E24:E30)</f>
        <v>19835000000</v>
      </c>
      <c r="F31" s="14">
        <f t="shared" si="5"/>
        <v>19835000000</v>
      </c>
      <c r="G31" s="14">
        <f t="shared" si="5"/>
        <v>42332524118</v>
      </c>
      <c r="H31" s="14">
        <f t="shared" si="5"/>
        <v>8000000000</v>
      </c>
      <c r="I31" s="14">
        <f t="shared" si="5"/>
        <v>26172492979.75</v>
      </c>
      <c r="J31" s="14">
        <f t="shared" si="5"/>
        <v>8160031138.25</v>
      </c>
      <c r="K31" s="14">
        <f t="shared" si="5"/>
        <v>19600752055.860001</v>
      </c>
      <c r="L31" s="15">
        <f t="shared" si="0"/>
        <v>0.46301874183603581</v>
      </c>
      <c r="M31" s="14">
        <f t="shared" si="5"/>
        <v>6346704200.1400003</v>
      </c>
      <c r="N31" s="14">
        <f t="shared" si="5"/>
        <v>6346704200.1400003</v>
      </c>
      <c r="O31" s="14">
        <f t="shared" si="5"/>
        <v>6346704200.1400003</v>
      </c>
    </row>
    <row r="32" spans="1:15" x14ac:dyDescent="0.3">
      <c r="A32" s="16"/>
      <c r="B32" s="17"/>
      <c r="C32" s="21" t="s">
        <v>70</v>
      </c>
      <c r="D32" s="18">
        <f>D23+D31</f>
        <v>611978693977</v>
      </c>
      <c r="E32" s="18">
        <f t="shared" ref="E32:O32" si="6">E23+E31</f>
        <v>25881875104</v>
      </c>
      <c r="F32" s="18">
        <f t="shared" si="6"/>
        <v>25605359259</v>
      </c>
      <c r="G32" s="18">
        <f t="shared" si="6"/>
        <v>612255209822</v>
      </c>
      <c r="H32" s="18">
        <f t="shared" si="6"/>
        <v>9900000000</v>
      </c>
      <c r="I32" s="18">
        <f t="shared" si="6"/>
        <v>587909921457.08008</v>
      </c>
      <c r="J32" s="18">
        <f t="shared" si="6"/>
        <v>14445288364.92</v>
      </c>
      <c r="K32" s="18">
        <f t="shared" si="6"/>
        <v>458332368788.99335</v>
      </c>
      <c r="L32" s="19">
        <f t="shared" si="0"/>
        <v>0.74859692728828486</v>
      </c>
      <c r="M32" s="18">
        <f t="shared" si="6"/>
        <v>433833284219.67004</v>
      </c>
      <c r="N32" s="18">
        <f t="shared" si="6"/>
        <v>433386361727.06006</v>
      </c>
      <c r="O32" s="18">
        <f t="shared" si="6"/>
        <v>433227948381.88007</v>
      </c>
    </row>
  </sheetData>
  <printOptions horizontalCentered="1" verticalCentered="1"/>
  <pageMargins left="0.78740157480314965" right="0.78740157480314965" top="0.78740157480314965" bottom="0.78740157480314965" header="0.78740157480314965" footer="0.78740157480314965"/>
  <pageSetup paperSize="14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30-SEP-2018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Carlos Mauricio Moreno Ramirez</cp:lastModifiedBy>
  <cp:lastPrinted>2018-10-03T14:59:06Z</cp:lastPrinted>
  <dcterms:created xsi:type="dcterms:W3CDTF">2018-10-02T06:41:05Z</dcterms:created>
  <dcterms:modified xsi:type="dcterms:W3CDTF">2018-10-03T18:14:47Z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